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tabRatio="547" firstSheet="3" activeTab="6"/>
  </bookViews>
  <sheets>
    <sheet name="צפון" sheetId="1" r:id="rId1"/>
    <sheet name="מרכז" sheetId="2" r:id="rId2"/>
    <sheet name="גוש-דן" sheetId="3" r:id="rId3"/>
    <sheet name="דרום" sheetId="4" r:id="rId4"/>
    <sheet name="תרשים1" sheetId="5" r:id="rId5"/>
    <sheet name="גיליון4" sheetId="6" r:id="rId6"/>
    <sheet name="גיליון5" sheetId="7" r:id="rId7"/>
    <sheet name="גיליון1" sheetId="8" r:id="rId8"/>
    <sheet name="גיליון2" sheetId="9" r:id="rId9"/>
    <sheet name="גיליון3" sheetId="10" r:id="rId10"/>
  </sheets>
  <definedNames>
    <definedName name="_xlnm._FilterDatabase" localSheetId="7" hidden="1">'גיליון1'!$A$1:$L$32</definedName>
    <definedName name="CRITERIA" localSheetId="7">'גיליון1'!$K$2:$L$4</definedName>
  </definedNames>
  <calcPr fullCalcOnLoad="1"/>
  <pivotCaches>
    <pivotCache cacheId="2" r:id="rId11"/>
    <pivotCache cacheId="1" r:id="rId12"/>
  </pivotCaches>
</workbook>
</file>

<file path=xl/sharedStrings.xml><?xml version="1.0" encoding="utf-8"?>
<sst xmlns="http://schemas.openxmlformats.org/spreadsheetml/2006/main" count="188" uniqueCount="43">
  <si>
    <t>נציג המכירות</t>
  </si>
  <si>
    <t>איזור</t>
  </si>
  <si>
    <t>חודש</t>
  </si>
  <si>
    <t>מכירה</t>
  </si>
  <si>
    <t>תיאור</t>
  </si>
  <si>
    <t>צפון</t>
  </si>
  <si>
    <t>מרכז</t>
  </si>
  <si>
    <t>גוש-דן</t>
  </si>
  <si>
    <t>דרום</t>
  </si>
  <si>
    <t>ערכות לימוד</t>
  </si>
  <si>
    <t xml:space="preserve">הזמנות מראש, ספרים חדשים </t>
  </si>
  <si>
    <t>ספרים ישנים שונים</t>
  </si>
  <si>
    <t>ביטון, יורם</t>
  </si>
  <si>
    <t>ספיר, מיכאל</t>
  </si>
  <si>
    <t>אשל, יעקב</t>
  </si>
  <si>
    <t>גביש, חנן</t>
  </si>
  <si>
    <t>ליבוביץ', יעל</t>
  </si>
  <si>
    <t>שלונסקי, מיכל</t>
  </si>
  <si>
    <t>בינור, ליאורה</t>
  </si>
  <si>
    <t>גרוס, יונדב</t>
  </si>
  <si>
    <t>סכום כולל</t>
  </si>
  <si>
    <t>סכום של מכירה</t>
  </si>
  <si>
    <t>(הכל)</t>
  </si>
  <si>
    <t>דוד דוידוביץ</t>
  </si>
  <si>
    <t>ירושלים</t>
  </si>
  <si>
    <t>משה ארנקי</t>
  </si>
  <si>
    <t>אשדוד</t>
  </si>
  <si>
    <t>אבנר דן</t>
  </si>
  <si>
    <t>מס"ד</t>
  </si>
  <si>
    <t>טור עזר OR</t>
  </si>
  <si>
    <t>טור עזר AND</t>
  </si>
  <si>
    <t>תנאי משולב</t>
  </si>
  <si>
    <t>&gt;600</t>
  </si>
  <si>
    <t>&gt;700</t>
  </si>
  <si>
    <t>דימונה</t>
  </si>
  <si>
    <t>Data</t>
  </si>
  <si>
    <t>סך הכל סכום של מכירה</t>
  </si>
  <si>
    <t>סך הכל מספר עיסקאות</t>
  </si>
  <si>
    <t>מספר עיסקאות</t>
  </si>
  <si>
    <t>סך הכל ממוצע לעיסקה</t>
  </si>
  <si>
    <t>ממוצע לעיסקה</t>
  </si>
  <si>
    <t>סך הכל סכום של מכירות אם נעלה ב- 12%</t>
  </si>
  <si>
    <t>סכום של מכירות אם נעלה ב- 12%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</si>
</sst>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mmm\-yy;@"/>
    <numFmt numFmtId="176" formatCode="&quot;$&quot;#,##0"/>
    <numFmt numFmtId="177" formatCode="[$-40D]dddd\ dd\ mmmm\ yyyy"/>
    <numFmt numFmtId="178" formatCode="[$-1010000]d/m/yy;@"/>
    <numFmt numFmtId="179" formatCode="mm/yy"/>
    <numFmt numFmtId="180" formatCode="mm/yyyy"/>
    <numFmt numFmtId="181" formatCode="&quot;₪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35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42" fontId="0" fillId="0" borderId="0" xfId="35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3" fontId="2" fillId="0" borderId="0" xfId="35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35" applyNumberFormat="1" applyFont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81" fontId="0" fillId="0" borderId="10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7" xfId="0" applyNumberFormat="1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6" xfId="0" applyNumberFormat="1" applyBorder="1" applyAlignment="1">
      <alignment/>
    </xf>
    <xf numFmtId="42" fontId="0" fillId="0" borderId="18" xfId="0" applyNumberFormat="1" applyBorder="1" applyAlignment="1">
      <alignment/>
    </xf>
    <xf numFmtId="42" fontId="0" fillId="0" borderId="19" xfId="0" applyNumberFormat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[0]גיליון4!PivotTable1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חודש 01/2001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אשל, יעקב</c:v>
              </c:pt>
              <c:pt idx="1">
                <c:v>ביטון, יורם</c:v>
              </c:pt>
              <c:pt idx="2">
                <c:v>בינור, ליאורה</c:v>
              </c:pt>
              <c:pt idx="3">
                <c:v>גביש, חנן</c:v>
              </c:pt>
              <c:pt idx="4">
                <c:v>גרוס, יונדב</c:v>
              </c:pt>
              <c:pt idx="5">
                <c:v>ליבוביץ', יעל</c:v>
              </c:pt>
              <c:pt idx="6">
                <c:v>ספיר, מיכאל</c:v>
              </c:pt>
              <c:pt idx="7">
                <c:v>שלונסקי, מיכל</c:v>
              </c:pt>
              <c:pt idx="8">
                <c:v>סכום כולל</c:v>
              </c:pt>
            </c:strLit>
          </c:cat>
          <c:val>
            <c:numLit>
              <c:ptCount val="9"/>
              <c:pt idx="0">
                <c:v>1250</c:v>
              </c:pt>
              <c:pt idx="1">
                <c:v>1600</c:v>
              </c:pt>
              <c:pt idx="2">
                <c:v>1270</c:v>
              </c:pt>
              <c:pt idx="3">
                <c:v>925</c:v>
              </c:pt>
              <c:pt idx="4">
                <c:v>2200</c:v>
              </c:pt>
              <c:pt idx="5">
                <c:v>750</c:v>
              </c:pt>
              <c:pt idx="6">
                <c:v>400</c:v>
              </c:pt>
              <c:pt idx="7">
                <c:v>1400</c:v>
              </c:pt>
              <c:pt idx="8">
                <c:v>9795</c:v>
              </c:pt>
            </c:numLit>
          </c:val>
        </c:ser>
        <c:ser>
          <c:idx val="1"/>
          <c:order val="1"/>
          <c:tx>
            <c:v>חודש 02/2001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אשל, יעקב</c:v>
              </c:pt>
              <c:pt idx="1">
                <c:v>ביטון, יורם</c:v>
              </c:pt>
              <c:pt idx="2">
                <c:v>בינור, ליאורה</c:v>
              </c:pt>
              <c:pt idx="3">
                <c:v>גביש, חנן</c:v>
              </c:pt>
              <c:pt idx="4">
                <c:v>גרוס, יונדב</c:v>
              </c:pt>
              <c:pt idx="5">
                <c:v>ליבוביץ', יעל</c:v>
              </c:pt>
              <c:pt idx="6">
                <c:v>ספיר, מיכאל</c:v>
              </c:pt>
              <c:pt idx="7">
                <c:v>שלונסקי, מיכל</c:v>
              </c:pt>
              <c:pt idx="8">
                <c:v>סכום כולל</c:v>
              </c:pt>
            </c:strLit>
          </c:cat>
          <c:val>
            <c:numLit>
              <c:ptCount val="9"/>
              <c:pt idx="0">
                <c:v>800</c:v>
              </c:pt>
              <c:pt idx="1">
                <c:v>600</c:v>
              </c:pt>
              <c:pt idx="2">
                <c:v>600</c:v>
              </c:pt>
              <c:pt idx="3">
                <c:v>1575</c:v>
              </c:pt>
              <c:pt idx="4">
                <c:v>450</c:v>
              </c:pt>
              <c:pt idx="5">
                <c:v>2100</c:v>
              </c:pt>
              <c:pt idx="6">
                <c:v>2150</c:v>
              </c:pt>
              <c:pt idx="7">
                <c:v>580</c:v>
              </c:pt>
              <c:pt idx="8">
                <c:v>8855</c:v>
              </c:pt>
            </c:numLit>
          </c:val>
        </c:ser>
        <c:overlap val="100"/>
        <c:axId val="5546576"/>
        <c:axId val="49919185"/>
      </c:barChart>
      <c:catAx>
        <c:axId val="554657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 val="autoZero"/>
        <c:auto val="0"/>
        <c:lblOffset val="100"/>
        <c:tickLblSkip val="1"/>
        <c:noMultiLvlLbl val="0"/>
      </c:catAx>
      <c:valAx>
        <c:axId val="4991918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832256400" y="83225640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25" sheet="גיליון1"/>
  </cacheSource>
  <cacheFields count="5">
    <cacheField name="נציג המכירות">
      <sharedItems containsMixedTypes="0" count="8">
        <s v="ביטון, יורם"/>
        <s v="ספיר, מיכאל"/>
        <s v="ליבוביץ', יעל"/>
        <s v="גביש, חנן"/>
        <s v="גרוס, יונדב"/>
        <s v="בינור, ליאורה"/>
        <s v="אשל, יעקב"/>
        <s v="שלונסקי, מיכל"/>
      </sharedItems>
    </cacheField>
    <cacheField name="איזור">
      <sharedItems containsMixedTypes="0" count="4">
        <s v="צפון"/>
        <s v="גוש-דן"/>
        <s v="מרכז"/>
        <s v="דרום"/>
      </sharedItems>
    </cacheField>
    <cacheField name="חודש">
      <sharedItems containsSemiMixedTypes="0" containsNonDate="0" containsDate="1" containsString="0" containsMixedTypes="0" count="2">
        <d v="2001-01-01T00:00:00.000"/>
        <d v="2001-02-01T00:00:00.000"/>
      </sharedItems>
    </cacheField>
    <cacheField name="מכירה">
      <sharedItems containsSemiMixedTypes="0" containsString="0" containsMixedTypes="0" containsNumber="1" containsInteger="1" count="19">
        <n v="500"/>
        <n v="900"/>
        <n v="700"/>
        <n v="375"/>
        <n v="450"/>
        <n v="550"/>
        <n v="800"/>
        <n v="600"/>
        <n v="1250"/>
        <n v="1400"/>
        <n v="1000"/>
        <n v="1200"/>
        <n v="580"/>
        <n v="400"/>
        <n v="720"/>
        <n v="925"/>
        <n v="1100"/>
        <n v="250"/>
        <n v="750"/>
      </sharedItems>
    </cacheField>
    <cacheField name="תיאור">
      <sharedItems containsMixedTypes="0" count="3">
        <s v="ספרים ישנים שונים"/>
        <s v="הזמנות מראש, ספרים חדשים "/>
        <s v="ערכות לימו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2" sheet="גיליון1"/>
  </cacheSource>
  <cacheFields count="7">
    <cacheField name="מס&quot;ד">
      <sharedItems containsSemiMixedTypes="0" containsString="0" containsMixedTypes="0" containsNumber="1" containsInteger="1"/>
    </cacheField>
    <cacheField name="נציג המכירות">
      <sharedItems containsMixedTypes="0" count="11">
        <s v="אבנר דן"/>
        <s v="אשל, יעקב"/>
        <s v="ביטון, יורם"/>
        <s v="בינור, ליאורה"/>
        <s v="גביש, חנן"/>
        <s v="גרוס, יונדב"/>
        <s v="דוד דוידוביץ"/>
        <s v="ליבוביץ', יעל"/>
        <s v="משה ארנקי"/>
        <s v="ספיר, מיכאל"/>
        <s v="שלונסקי, מיכל"/>
      </sharedItems>
    </cacheField>
    <cacheField name="איזור">
      <sharedItems containsMixedTypes="0" count="6">
        <s v="ירושלים"/>
        <s v="דרום"/>
        <s v="צפון"/>
        <s v="מרכז"/>
        <s v="גוש-דן"/>
        <s v="אשדוד"/>
      </sharedItems>
    </cacheField>
    <cacheField name="חודש">
      <sharedItems containsSemiMixedTypes="0" containsNonDate="0" containsDate="1" containsString="0" containsMixedTypes="0" count="2">
        <d v="2001-02-01T00:00:00.000"/>
        <d v="2001-01-01T00:00:00.000"/>
      </sharedItems>
    </cacheField>
    <cacheField name="מכירה">
      <sharedItems containsSemiMixedTypes="0" containsString="0" containsMixedTypes="0" containsNumber="1" containsInteger="1"/>
    </cacheField>
    <cacheField name="תיאור">
      <sharedItems containsMixedTypes="0" count="3">
        <s v="הזמנות מראש, ספרים חדשים "/>
        <s v="ספרים ישנים שונים"/>
        <s v="ערכות לימוד"/>
      </sharedItems>
    </cacheField>
    <cacheField name="מכירות אם נעלה ב- 12%" formula="1.12*מכירה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 v="1"/>
    </i>
    <i>
      <x v="7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0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1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 v="5"/>
    </i>
    <i>
      <x v="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2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3">
    <i>
      <x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item="3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3" firstHeaderRow="1" firstDataRow="2" firstDataCol="1" rowPageCount="1" colPageCount="1"/>
  <pivotFields count="5">
    <pivotField axis="axisRow" compact="0" outline="0" subtotalTop="0" showAll="0">
      <items count="9">
        <item x="6"/>
        <item x="0"/>
        <item x="5"/>
        <item x="3"/>
        <item x="4"/>
        <item x="2"/>
        <item x="1"/>
        <item x="7"/>
        <item t="default"/>
      </items>
    </pivotField>
    <pivotField axis="axisPage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 numFmtId="180">
      <items count="3">
        <item x="0"/>
        <item x="1"/>
        <item t="default"/>
      </items>
    </pivotField>
    <pivotField dataField="1" compact="0" outline="0" subtotalTop="0" showAll="0" numFmtId="42"/>
    <pivotField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hier="0"/>
  </pageFields>
  <dataFields count="1">
    <dataField name="סכום של מכירה" fld="3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2" firstHeaderRow="1" firstDataRow="3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7">
        <item x="2"/>
        <item x="4"/>
        <item x="1"/>
        <item x="5"/>
        <item x="3"/>
        <item x="0"/>
        <item t="default"/>
      </items>
    </pivotField>
    <pivotField axis="axisCol" compact="0" outline="0" subtotalTop="0" showAll="0" numFmtId="180">
      <items count="3">
        <item x="1"/>
        <item x="0"/>
        <item t="default"/>
      </items>
    </pivotField>
    <pivotField dataField="1" compact="0" outline="0" subtotalTop="0" showAll="0" numFmtId="42"/>
    <pivotField compact="0" outline="0" subtotalTop="0" showAll="0"/>
    <pivotField dataField="1" compact="0" outline="0" subtotalTop="0" showAll="0" dragToRow="0" dragToCol="0" dragToPage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3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סכום של מכירה" fld="4" baseField="0" baseItem="0" numFmtId="181"/>
    <dataField name="מספר עיסקאות" fld="4" subtotal="count" baseField="0" baseItem="0"/>
    <dataField name="ממוצע לעיסקה" fld="4" subtotal="average" baseField="0" baseItem="0"/>
    <dataField name="סכום של מכירות אם נעלה ב- 12%" fld="6" baseField="0" baseItem="0" numFmtId="4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574218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5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12</v>
      </c>
      <c r="B5" s="14">
        <v>1600</v>
      </c>
      <c r="C5" s="15">
        <v>600</v>
      </c>
      <c r="D5" s="16">
        <v>2200</v>
      </c>
    </row>
    <row r="6" spans="1:4" ht="12.75">
      <c r="A6" s="26" t="s">
        <v>17</v>
      </c>
      <c r="B6" s="17">
        <v>1400</v>
      </c>
      <c r="C6" s="18">
        <v>580</v>
      </c>
      <c r="D6" s="19">
        <v>1980</v>
      </c>
    </row>
    <row r="7" spans="1:4" ht="12.75">
      <c r="A7" s="24" t="s">
        <v>20</v>
      </c>
      <c r="B7" s="20">
        <v>3000</v>
      </c>
      <c r="C7" s="21">
        <v>1180</v>
      </c>
      <c r="D7" s="22">
        <v>4180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574218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6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15</v>
      </c>
      <c r="B5" s="14">
        <v>925</v>
      </c>
      <c r="C5" s="15">
        <v>1575</v>
      </c>
      <c r="D5" s="16">
        <v>2500</v>
      </c>
    </row>
    <row r="6" spans="1:4" ht="12.75">
      <c r="A6" s="26" t="s">
        <v>19</v>
      </c>
      <c r="B6" s="17">
        <v>2200</v>
      </c>
      <c r="C6" s="18">
        <v>450</v>
      </c>
      <c r="D6" s="19">
        <v>2650</v>
      </c>
    </row>
    <row r="7" spans="1:4" ht="12.75">
      <c r="A7" s="24" t="s">
        <v>20</v>
      </c>
      <c r="B7" s="20">
        <v>3125</v>
      </c>
      <c r="C7" s="21">
        <v>2025</v>
      </c>
      <c r="D7" s="22">
        <v>5150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71093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7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16</v>
      </c>
      <c r="B5" s="14">
        <v>750</v>
      </c>
      <c r="C5" s="15">
        <v>2100</v>
      </c>
      <c r="D5" s="16">
        <v>2850</v>
      </c>
    </row>
    <row r="6" spans="1:4" ht="12.75">
      <c r="A6" s="26" t="s">
        <v>13</v>
      </c>
      <c r="B6" s="17">
        <v>400</v>
      </c>
      <c r="C6" s="18">
        <v>2150</v>
      </c>
      <c r="D6" s="19">
        <v>2550</v>
      </c>
    </row>
    <row r="7" spans="1:4" ht="12.75">
      <c r="A7" s="24" t="s">
        <v>20</v>
      </c>
      <c r="B7" s="20">
        <v>1150</v>
      </c>
      <c r="C7" s="21">
        <v>4250</v>
      </c>
      <c r="D7" s="22">
        <v>5400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7.57421875" style="0" bestFit="1" customWidth="1"/>
    <col min="4" max="4" width="8.00390625" style="0" bestFit="1" customWidth="1"/>
  </cols>
  <sheetData>
    <row r="1" spans="1:2" ht="12.75">
      <c r="A1" s="27" t="s">
        <v>1</v>
      </c>
      <c r="B1" s="28" t="s">
        <v>8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14</v>
      </c>
      <c r="B5" s="14">
        <v>1250</v>
      </c>
      <c r="C5" s="15">
        <v>800</v>
      </c>
      <c r="D5" s="16">
        <v>2050</v>
      </c>
    </row>
    <row r="6" spans="1:4" ht="12.75">
      <c r="A6" s="26" t="s">
        <v>18</v>
      </c>
      <c r="B6" s="17">
        <v>1270</v>
      </c>
      <c r="C6" s="18">
        <v>600</v>
      </c>
      <c r="D6" s="19">
        <v>1870</v>
      </c>
    </row>
    <row r="7" spans="1:4" ht="12.75">
      <c r="A7" s="24" t="s">
        <v>20</v>
      </c>
      <c r="B7" s="20">
        <v>2520</v>
      </c>
      <c r="C7" s="21">
        <v>1400</v>
      </c>
      <c r="D7" s="22">
        <v>3920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rightToLeft="1" zoomScalePageLayoutView="0" workbookViewId="0" topLeftCell="A1">
      <selection activeCell="B7" sqref="B7"/>
    </sheetView>
  </sheetViews>
  <sheetFormatPr defaultColWidth="9.140625" defaultRowHeight="12.75"/>
  <cols>
    <col min="1" max="1" width="12.28125" style="0" bestFit="1" customWidth="1"/>
    <col min="2" max="3" width="7.57421875" style="0" bestFit="1" customWidth="1"/>
    <col min="4" max="5" width="8.00390625" style="0" bestFit="1" customWidth="1"/>
    <col min="6" max="6" width="11.8515625" style="0" customWidth="1"/>
    <col min="7" max="10" width="7.57421875" style="0" customWidth="1"/>
    <col min="11" max="11" width="11.8515625" style="0" bestFit="1" customWidth="1"/>
    <col min="12" max="12" width="8.00390625" style="0" customWidth="1"/>
  </cols>
  <sheetData>
    <row r="1" spans="1:2" ht="12.75">
      <c r="A1" s="27" t="s">
        <v>1</v>
      </c>
      <c r="B1" s="28" t="s">
        <v>22</v>
      </c>
    </row>
    <row r="3" spans="1:4" ht="12.75">
      <c r="A3" s="12" t="s">
        <v>21</v>
      </c>
      <c r="B3" s="12" t="s">
        <v>2</v>
      </c>
      <c r="C3" s="10"/>
      <c r="D3" s="11"/>
    </row>
    <row r="4" spans="1:4" ht="12.75">
      <c r="A4" s="12" t="s">
        <v>0</v>
      </c>
      <c r="B4" s="13">
        <v>36892</v>
      </c>
      <c r="C4" s="25">
        <v>36923</v>
      </c>
      <c r="D4" s="23" t="s">
        <v>20</v>
      </c>
    </row>
    <row r="5" spans="1:4" ht="12.75">
      <c r="A5" s="9" t="s">
        <v>14</v>
      </c>
      <c r="B5" s="14">
        <v>1250</v>
      </c>
      <c r="C5" s="15">
        <v>800</v>
      </c>
      <c r="D5" s="16">
        <v>2050</v>
      </c>
    </row>
    <row r="6" spans="1:4" ht="12.75">
      <c r="A6" s="26" t="s">
        <v>12</v>
      </c>
      <c r="B6" s="17">
        <v>1600</v>
      </c>
      <c r="C6" s="18">
        <v>600</v>
      </c>
      <c r="D6" s="19">
        <v>2200</v>
      </c>
    </row>
    <row r="7" spans="1:4" ht="12.75">
      <c r="A7" s="26" t="s">
        <v>18</v>
      </c>
      <c r="B7" s="17">
        <v>1270</v>
      </c>
      <c r="C7" s="18">
        <v>600</v>
      </c>
      <c r="D7" s="19">
        <v>1870</v>
      </c>
    </row>
    <row r="8" spans="1:4" ht="12.75">
      <c r="A8" s="26" t="s">
        <v>15</v>
      </c>
      <c r="B8" s="17">
        <v>925</v>
      </c>
      <c r="C8" s="18">
        <v>1575</v>
      </c>
      <c r="D8" s="19">
        <v>2500</v>
      </c>
    </row>
    <row r="9" spans="1:4" ht="12.75">
      <c r="A9" s="26" t="s">
        <v>19</v>
      </c>
      <c r="B9" s="17">
        <v>2200</v>
      </c>
      <c r="C9" s="18">
        <v>450</v>
      </c>
      <c r="D9" s="19">
        <v>2650</v>
      </c>
    </row>
    <row r="10" spans="1:4" ht="12.75">
      <c r="A10" s="26" t="s">
        <v>16</v>
      </c>
      <c r="B10" s="17">
        <v>750</v>
      </c>
      <c r="C10" s="18">
        <v>2100</v>
      </c>
      <c r="D10" s="19">
        <v>2850</v>
      </c>
    </row>
    <row r="11" spans="1:4" ht="12.75">
      <c r="A11" s="26" t="s">
        <v>13</v>
      </c>
      <c r="B11" s="17">
        <v>400</v>
      </c>
      <c r="C11" s="18">
        <v>2150</v>
      </c>
      <c r="D11" s="19">
        <v>2550</v>
      </c>
    </row>
    <row r="12" spans="1:4" ht="12.75">
      <c r="A12" s="26" t="s">
        <v>17</v>
      </c>
      <c r="B12" s="17">
        <v>1400</v>
      </c>
      <c r="C12" s="18">
        <v>580</v>
      </c>
      <c r="D12" s="19">
        <v>1980</v>
      </c>
    </row>
    <row r="13" spans="1:4" ht="12.75">
      <c r="A13" s="24" t="s">
        <v>20</v>
      </c>
      <c r="B13" s="20">
        <v>9795</v>
      </c>
      <c r="C13" s="21">
        <v>8855</v>
      </c>
      <c r="D13" s="22">
        <v>18650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2"/>
  <sheetViews>
    <sheetView rightToLeft="1" tabSelected="1" zoomScalePageLayoutView="0" workbookViewId="0" topLeftCell="A1">
      <selection activeCell="A3" sqref="A3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3" width="14.421875" style="0" customWidth="1"/>
    <col min="4" max="4" width="13.57421875" style="0" customWidth="1"/>
    <col min="5" max="9" width="26.7109375" style="0" bestFit="1" customWidth="1"/>
    <col min="10" max="10" width="18.57421875" style="0" bestFit="1" customWidth="1"/>
    <col min="11" max="11" width="18.00390625" style="0" bestFit="1" customWidth="1"/>
    <col min="12" max="12" width="17.8515625" style="0" bestFit="1" customWidth="1"/>
    <col min="13" max="13" width="32.8515625" style="0" bestFit="1" customWidth="1"/>
    <col min="14" max="14" width="7.57421875" style="0" bestFit="1" customWidth="1"/>
    <col min="15" max="15" width="9.00390625" style="0" bestFit="1" customWidth="1"/>
    <col min="16" max="17" width="8.57421875" style="0" bestFit="1" customWidth="1"/>
    <col min="18" max="18" width="10.8515625" style="0" bestFit="1" customWidth="1"/>
    <col min="19" max="19" width="8.00390625" style="0" bestFit="1" customWidth="1"/>
  </cols>
  <sheetData>
    <row r="3" spans="1:13" ht="12.75">
      <c r="A3" s="9"/>
      <c r="B3" s="12" t="s">
        <v>2</v>
      </c>
      <c r="C3" s="33" t="s">
        <v>35</v>
      </c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2.75">
      <c r="A4" s="31"/>
      <c r="B4" s="13">
        <v>36892</v>
      </c>
      <c r="C4" s="10"/>
      <c r="D4" s="10"/>
      <c r="E4" s="10"/>
      <c r="F4" s="13">
        <v>36923</v>
      </c>
      <c r="G4" s="10"/>
      <c r="H4" s="10"/>
      <c r="I4" s="10"/>
      <c r="J4" s="13" t="s">
        <v>36</v>
      </c>
      <c r="K4" s="13" t="s">
        <v>37</v>
      </c>
      <c r="L4" s="13" t="s">
        <v>39</v>
      </c>
      <c r="M4" s="23" t="s">
        <v>41</v>
      </c>
    </row>
    <row r="5" spans="1:13" ht="12.75">
      <c r="A5" s="12" t="s">
        <v>1</v>
      </c>
      <c r="B5" s="9" t="s">
        <v>21</v>
      </c>
      <c r="C5" s="32" t="s">
        <v>38</v>
      </c>
      <c r="D5" s="32" t="s">
        <v>40</v>
      </c>
      <c r="E5" s="32" t="s">
        <v>42</v>
      </c>
      <c r="F5" s="9" t="s">
        <v>21</v>
      </c>
      <c r="G5" s="32" t="s">
        <v>38</v>
      </c>
      <c r="H5" s="32" t="s">
        <v>40</v>
      </c>
      <c r="I5" s="32" t="s">
        <v>42</v>
      </c>
      <c r="J5" s="31"/>
      <c r="K5" s="31"/>
      <c r="L5" s="31"/>
      <c r="M5" s="34"/>
    </row>
    <row r="6" spans="1:13" ht="12.75">
      <c r="A6" s="9" t="s">
        <v>5</v>
      </c>
      <c r="B6" s="35">
        <v>3000</v>
      </c>
      <c r="C6" s="15">
        <v>4</v>
      </c>
      <c r="D6" s="15">
        <v>750</v>
      </c>
      <c r="E6" s="38">
        <v>3360.0000000000005</v>
      </c>
      <c r="F6" s="35">
        <v>1180</v>
      </c>
      <c r="G6" s="15">
        <v>2</v>
      </c>
      <c r="H6" s="15">
        <v>590</v>
      </c>
      <c r="I6" s="38">
        <v>1321.6000000000001</v>
      </c>
      <c r="J6" s="35">
        <v>4180</v>
      </c>
      <c r="K6" s="14">
        <v>6</v>
      </c>
      <c r="L6" s="14">
        <v>696.6666666666666</v>
      </c>
      <c r="M6" s="39">
        <v>4681.6</v>
      </c>
    </row>
    <row r="7" spans="1:13" ht="12.75">
      <c r="A7" s="26" t="s">
        <v>7</v>
      </c>
      <c r="B7" s="36">
        <v>1150</v>
      </c>
      <c r="C7" s="18">
        <v>2</v>
      </c>
      <c r="D7" s="18">
        <v>575</v>
      </c>
      <c r="E7" s="40">
        <v>1288.0000000000002</v>
      </c>
      <c r="F7" s="36">
        <v>4250</v>
      </c>
      <c r="G7" s="18">
        <v>4</v>
      </c>
      <c r="H7" s="18">
        <v>1062.5</v>
      </c>
      <c r="I7" s="40">
        <v>4760</v>
      </c>
      <c r="J7" s="36">
        <v>5400</v>
      </c>
      <c r="K7" s="17">
        <v>6</v>
      </c>
      <c r="L7" s="17">
        <v>900</v>
      </c>
      <c r="M7" s="41">
        <v>6048.000000000001</v>
      </c>
    </row>
    <row r="8" spans="1:13" ht="12.75">
      <c r="A8" s="26" t="s">
        <v>8</v>
      </c>
      <c r="B8" s="36">
        <v>2520</v>
      </c>
      <c r="C8" s="18">
        <v>4</v>
      </c>
      <c r="D8" s="18">
        <v>630</v>
      </c>
      <c r="E8" s="40">
        <v>2822.4</v>
      </c>
      <c r="F8" s="36">
        <v>1400</v>
      </c>
      <c r="G8" s="18">
        <v>2</v>
      </c>
      <c r="H8" s="18">
        <v>700</v>
      </c>
      <c r="I8" s="40">
        <v>1568.0000000000002</v>
      </c>
      <c r="J8" s="36">
        <v>3920</v>
      </c>
      <c r="K8" s="17">
        <v>6</v>
      </c>
      <c r="L8" s="17">
        <v>653.3333333333334</v>
      </c>
      <c r="M8" s="41">
        <v>4390.400000000001</v>
      </c>
    </row>
    <row r="9" spans="1:13" ht="12.75">
      <c r="A9" s="26" t="s">
        <v>26</v>
      </c>
      <c r="B9" s="36"/>
      <c r="C9" s="18"/>
      <c r="D9" s="18"/>
      <c r="E9" s="40">
        <v>0</v>
      </c>
      <c r="F9" s="36">
        <v>3025</v>
      </c>
      <c r="G9" s="18">
        <v>3</v>
      </c>
      <c r="H9" s="18">
        <v>1008.3333333333334</v>
      </c>
      <c r="I9" s="40">
        <v>3388.0000000000005</v>
      </c>
      <c r="J9" s="36">
        <v>3025</v>
      </c>
      <c r="K9" s="17">
        <v>3</v>
      </c>
      <c r="L9" s="17">
        <v>1008.3333333333334</v>
      </c>
      <c r="M9" s="41">
        <v>3388.0000000000005</v>
      </c>
    </row>
    <row r="10" spans="1:13" ht="12.75">
      <c r="A10" s="26" t="s">
        <v>6</v>
      </c>
      <c r="B10" s="36">
        <v>3125</v>
      </c>
      <c r="C10" s="18">
        <v>3</v>
      </c>
      <c r="D10" s="18">
        <v>1041.6666666666667</v>
      </c>
      <c r="E10" s="40">
        <v>3500.0000000000005</v>
      </c>
      <c r="F10" s="36">
        <v>2025</v>
      </c>
      <c r="G10" s="18">
        <v>3</v>
      </c>
      <c r="H10" s="18">
        <v>675</v>
      </c>
      <c r="I10" s="40">
        <v>2268</v>
      </c>
      <c r="J10" s="36">
        <v>5150</v>
      </c>
      <c r="K10" s="17">
        <v>6</v>
      </c>
      <c r="L10" s="17">
        <v>858.3333333333334</v>
      </c>
      <c r="M10" s="41">
        <v>5768.000000000001</v>
      </c>
    </row>
    <row r="11" spans="1:13" ht="12.75">
      <c r="A11" s="26" t="s">
        <v>24</v>
      </c>
      <c r="B11" s="36">
        <v>1500</v>
      </c>
      <c r="C11" s="18">
        <v>2</v>
      </c>
      <c r="D11" s="18">
        <v>750</v>
      </c>
      <c r="E11" s="40">
        <v>1680.0000000000002</v>
      </c>
      <c r="F11" s="36">
        <v>2000</v>
      </c>
      <c r="G11" s="18">
        <v>2</v>
      </c>
      <c r="H11" s="18">
        <v>1000</v>
      </c>
      <c r="I11" s="40">
        <v>2240</v>
      </c>
      <c r="J11" s="36">
        <v>3500</v>
      </c>
      <c r="K11" s="17">
        <v>4</v>
      </c>
      <c r="L11" s="17">
        <v>875</v>
      </c>
      <c r="M11" s="41">
        <v>3920.0000000000005</v>
      </c>
    </row>
    <row r="12" spans="1:13" ht="12.75">
      <c r="A12" s="24" t="s">
        <v>20</v>
      </c>
      <c r="B12" s="37">
        <v>11295</v>
      </c>
      <c r="C12" s="21">
        <v>15</v>
      </c>
      <c r="D12" s="21">
        <v>753</v>
      </c>
      <c r="E12" s="42">
        <v>12650.400000000001</v>
      </c>
      <c r="F12" s="37">
        <v>13880</v>
      </c>
      <c r="G12" s="21">
        <v>16</v>
      </c>
      <c r="H12" s="21">
        <v>867.5</v>
      </c>
      <c r="I12" s="42">
        <v>15545.600000000002</v>
      </c>
      <c r="J12" s="37">
        <v>25175</v>
      </c>
      <c r="K12" s="20">
        <v>31</v>
      </c>
      <c r="L12" s="20">
        <v>812.0967741935484</v>
      </c>
      <c r="M12" s="43">
        <v>28196.000000000004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rightToLeft="1" zoomScale="95" zoomScaleNormal="95" zoomScalePageLayoutView="0" workbookViewId="0" topLeftCell="A1">
      <selection activeCell="A1" sqref="A1:F32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11.421875" style="1" customWidth="1"/>
    <col min="4" max="4" width="12.7109375" style="3" customWidth="1"/>
    <col min="5" max="5" width="12.7109375" style="2" customWidth="1"/>
    <col min="6" max="6" width="24.57421875" style="0" customWidth="1"/>
    <col min="7" max="7" width="11.421875" style="0" customWidth="1"/>
    <col min="8" max="8" width="12.8515625" style="0" customWidth="1"/>
    <col min="9" max="9" width="23.421875" style="0" customWidth="1"/>
  </cols>
  <sheetData>
    <row r="1" spans="1:9" ht="12.75">
      <c r="A1" s="6" t="s">
        <v>28</v>
      </c>
      <c r="B1" s="6" t="s">
        <v>0</v>
      </c>
      <c r="C1" s="6" t="s">
        <v>1</v>
      </c>
      <c r="D1" s="7" t="s">
        <v>2</v>
      </c>
      <c r="E1" s="8" t="s">
        <v>3</v>
      </c>
      <c r="F1" s="6" t="s">
        <v>4</v>
      </c>
      <c r="G1" s="6" t="s">
        <v>29</v>
      </c>
      <c r="H1" s="6" t="s">
        <v>30</v>
      </c>
      <c r="I1" s="6" t="s">
        <v>31</v>
      </c>
    </row>
    <row r="2" spans="1:12" ht="12.75">
      <c r="A2">
        <f>SUM(A1)+1</f>
        <v>1</v>
      </c>
      <c r="B2" t="s">
        <v>27</v>
      </c>
      <c r="C2" s="1" t="s">
        <v>24</v>
      </c>
      <c r="D2" s="5">
        <v>36923</v>
      </c>
      <c r="E2" s="4">
        <v>600</v>
      </c>
      <c r="F2" t="s">
        <v>10</v>
      </c>
      <c r="G2" t="b">
        <f>OR(C2="אשדוד",C2="ירושלים",C2="דרום")</f>
        <v>1</v>
      </c>
      <c r="H2" t="b">
        <f>AND(C2="צפון",E2&gt;600)</f>
        <v>0</v>
      </c>
      <c r="I2" t="b">
        <f>OR(AND(C2="צפון",E2&gt;600),AND(C2="דרום",E2&gt;700))</f>
        <v>0</v>
      </c>
      <c r="K2" t="s">
        <v>1</v>
      </c>
      <c r="L2" t="s">
        <v>3</v>
      </c>
    </row>
    <row r="3" spans="1:12" ht="12.75">
      <c r="A3">
        <f aca="true" t="shared" si="0" ref="A3:A32">SUM(A2)+1</f>
        <v>2</v>
      </c>
      <c r="B3" t="s">
        <v>14</v>
      </c>
      <c r="C3" s="1" t="s">
        <v>8</v>
      </c>
      <c r="D3" s="5">
        <v>36892</v>
      </c>
      <c r="E3" s="4">
        <v>250</v>
      </c>
      <c r="F3" t="s">
        <v>10</v>
      </c>
      <c r="G3" t="b">
        <f aca="true" t="shared" si="1" ref="G3:G32">OR(C3="אשדוד",C3="ירושלים",C3="דרום")</f>
        <v>1</v>
      </c>
      <c r="H3" t="b">
        <f aca="true" t="shared" si="2" ref="H3:H32">AND(C3="צפון",E3&gt;600)</f>
        <v>0</v>
      </c>
      <c r="I3" t="b">
        <f aca="true" t="shared" si="3" ref="I3:I32">OR(AND(C3="צפון",E3&gt;600),AND(C3="דרום",E3&gt;700))</f>
        <v>0</v>
      </c>
      <c r="K3" t="s">
        <v>5</v>
      </c>
      <c r="L3" t="s">
        <v>32</v>
      </c>
    </row>
    <row r="4" spans="1:12" ht="12.75">
      <c r="A4">
        <f t="shared" si="0"/>
        <v>3</v>
      </c>
      <c r="B4" t="s">
        <v>14</v>
      </c>
      <c r="C4" s="1" t="s">
        <v>8</v>
      </c>
      <c r="D4" s="5">
        <v>36923</v>
      </c>
      <c r="E4" s="4">
        <v>800</v>
      </c>
      <c r="F4" t="s">
        <v>11</v>
      </c>
      <c r="G4" t="b">
        <f t="shared" si="1"/>
        <v>1</v>
      </c>
      <c r="H4" t="b">
        <f t="shared" si="2"/>
        <v>0</v>
      </c>
      <c r="I4" t="b">
        <f t="shared" si="3"/>
        <v>1</v>
      </c>
      <c r="K4" t="s">
        <v>8</v>
      </c>
      <c r="L4" t="s">
        <v>33</v>
      </c>
    </row>
    <row r="5" spans="1:9" ht="12.75">
      <c r="A5">
        <f t="shared" si="0"/>
        <v>4</v>
      </c>
      <c r="B5" t="s">
        <v>14</v>
      </c>
      <c r="C5" s="1" t="s">
        <v>8</v>
      </c>
      <c r="D5" s="5">
        <v>36892</v>
      </c>
      <c r="E5" s="4">
        <v>1000</v>
      </c>
      <c r="F5" t="s">
        <v>10</v>
      </c>
      <c r="G5" t="b">
        <f t="shared" si="1"/>
        <v>1</v>
      </c>
      <c r="H5" t="b">
        <f t="shared" si="2"/>
        <v>0</v>
      </c>
      <c r="I5" t="b">
        <f t="shared" si="3"/>
        <v>1</v>
      </c>
    </row>
    <row r="6" spans="1:9" ht="12.75">
      <c r="A6">
        <f t="shared" si="0"/>
        <v>5</v>
      </c>
      <c r="B6" t="s">
        <v>12</v>
      </c>
      <c r="C6" s="1" t="s">
        <v>5</v>
      </c>
      <c r="D6" s="5">
        <v>36892</v>
      </c>
      <c r="E6" s="4">
        <v>500</v>
      </c>
      <c r="F6" t="s">
        <v>11</v>
      </c>
      <c r="G6" t="b">
        <f t="shared" si="1"/>
        <v>0</v>
      </c>
      <c r="H6" t="b">
        <f t="shared" si="2"/>
        <v>0</v>
      </c>
      <c r="I6" t="b">
        <f t="shared" si="3"/>
        <v>0</v>
      </c>
    </row>
    <row r="7" spans="1:9" ht="12.75">
      <c r="A7">
        <f t="shared" si="0"/>
        <v>6</v>
      </c>
      <c r="B7" t="s">
        <v>12</v>
      </c>
      <c r="C7" s="1" t="s">
        <v>5</v>
      </c>
      <c r="D7" s="5">
        <v>36923</v>
      </c>
      <c r="E7" s="4">
        <v>600</v>
      </c>
      <c r="F7" t="s">
        <v>10</v>
      </c>
      <c r="G7" t="b">
        <f t="shared" si="1"/>
        <v>0</v>
      </c>
      <c r="H7" t="b">
        <f t="shared" si="2"/>
        <v>0</v>
      </c>
      <c r="I7" t="b">
        <f t="shared" si="3"/>
        <v>0</v>
      </c>
    </row>
    <row r="8" spans="1:10" ht="12.75">
      <c r="A8">
        <f t="shared" si="0"/>
        <v>7</v>
      </c>
      <c r="B8" t="s">
        <v>12</v>
      </c>
      <c r="C8" s="1" t="s">
        <v>5</v>
      </c>
      <c r="D8" s="5">
        <v>36892</v>
      </c>
      <c r="E8" s="4">
        <v>1100</v>
      </c>
      <c r="F8" t="s">
        <v>11</v>
      </c>
      <c r="G8" t="b">
        <f t="shared" si="1"/>
        <v>0</v>
      </c>
      <c r="H8" t="b">
        <f t="shared" si="2"/>
        <v>1</v>
      </c>
      <c r="I8" t="b">
        <f t="shared" si="3"/>
        <v>1</v>
      </c>
      <c r="J8" t="s">
        <v>5</v>
      </c>
    </row>
    <row r="9" spans="1:10" ht="12.75">
      <c r="A9">
        <f t="shared" si="0"/>
        <v>8</v>
      </c>
      <c r="B9" t="s">
        <v>18</v>
      </c>
      <c r="C9" s="1" t="s">
        <v>8</v>
      </c>
      <c r="D9" s="5">
        <v>36892</v>
      </c>
      <c r="E9" s="4">
        <v>550</v>
      </c>
      <c r="F9" t="s">
        <v>9</v>
      </c>
      <c r="G9" t="b">
        <f t="shared" si="1"/>
        <v>1</v>
      </c>
      <c r="H9" t="b">
        <f t="shared" si="2"/>
        <v>0</v>
      </c>
      <c r="I9" t="b">
        <f t="shared" si="3"/>
        <v>0</v>
      </c>
      <c r="J9" t="s">
        <v>7</v>
      </c>
    </row>
    <row r="10" spans="1:10" ht="12.75">
      <c r="A10">
        <f t="shared" si="0"/>
        <v>9</v>
      </c>
      <c r="B10" t="s">
        <v>18</v>
      </c>
      <c r="C10" s="1" t="s">
        <v>8</v>
      </c>
      <c r="D10" s="5">
        <v>36923</v>
      </c>
      <c r="E10" s="4">
        <v>600</v>
      </c>
      <c r="F10" t="s">
        <v>9</v>
      </c>
      <c r="G10" t="b">
        <f t="shared" si="1"/>
        <v>1</v>
      </c>
      <c r="H10" t="b">
        <f t="shared" si="2"/>
        <v>0</v>
      </c>
      <c r="I10" t="b">
        <f t="shared" si="3"/>
        <v>0</v>
      </c>
      <c r="J10" t="s">
        <v>8</v>
      </c>
    </row>
    <row r="11" spans="1:10" ht="12.75">
      <c r="A11">
        <f>SUM(A10)+1</f>
        <v>10</v>
      </c>
      <c r="B11" t="s">
        <v>18</v>
      </c>
      <c r="C11" s="1" t="s">
        <v>8</v>
      </c>
      <c r="D11" s="5">
        <v>36892</v>
      </c>
      <c r="E11" s="4">
        <v>720</v>
      </c>
      <c r="F11" t="s">
        <v>10</v>
      </c>
      <c r="G11" t="b">
        <f t="shared" si="1"/>
        <v>1</v>
      </c>
      <c r="H11" t="b">
        <f t="shared" si="2"/>
        <v>0</v>
      </c>
      <c r="I11" t="b">
        <f t="shared" si="3"/>
        <v>1</v>
      </c>
      <c r="J11" t="s">
        <v>26</v>
      </c>
    </row>
    <row r="12" spans="1:10" ht="12.75">
      <c r="A12">
        <f t="shared" si="0"/>
        <v>11</v>
      </c>
      <c r="B12" t="s">
        <v>15</v>
      </c>
      <c r="C12" s="1" t="s">
        <v>6</v>
      </c>
      <c r="D12" s="5">
        <v>36923</v>
      </c>
      <c r="E12" s="4">
        <v>375</v>
      </c>
      <c r="F12" t="s">
        <v>11</v>
      </c>
      <c r="G12" t="b">
        <f t="shared" si="1"/>
        <v>0</v>
      </c>
      <c r="H12" t="b">
        <f t="shared" si="2"/>
        <v>0</v>
      </c>
      <c r="I12" t="b">
        <f t="shared" si="3"/>
        <v>0</v>
      </c>
      <c r="J12" t="s">
        <v>6</v>
      </c>
    </row>
    <row r="13" spans="1:10" ht="12.75">
      <c r="A13">
        <f>SUM(A12)+1</f>
        <v>12</v>
      </c>
      <c r="B13" t="s">
        <v>15</v>
      </c>
      <c r="C13" s="1" t="s">
        <v>6</v>
      </c>
      <c r="D13" s="5">
        <v>36892</v>
      </c>
      <c r="E13" s="4">
        <v>925</v>
      </c>
      <c r="F13" t="s">
        <v>10</v>
      </c>
      <c r="G13" t="b">
        <f t="shared" si="1"/>
        <v>0</v>
      </c>
      <c r="H13" t="b">
        <f t="shared" si="2"/>
        <v>0</v>
      </c>
      <c r="I13" t="b">
        <f t="shared" si="3"/>
        <v>0</v>
      </c>
      <c r="J13" t="s">
        <v>24</v>
      </c>
    </row>
    <row r="14" spans="1:10" ht="12.75">
      <c r="A14">
        <f t="shared" si="0"/>
        <v>13</v>
      </c>
      <c r="B14" t="s">
        <v>15</v>
      </c>
      <c r="C14" s="1" t="s">
        <v>6</v>
      </c>
      <c r="D14" s="5">
        <v>36923</v>
      </c>
      <c r="E14" s="4">
        <v>1200</v>
      </c>
      <c r="F14" t="s">
        <v>10</v>
      </c>
      <c r="G14" t="b">
        <f t="shared" si="1"/>
        <v>0</v>
      </c>
      <c r="H14" t="b">
        <f t="shared" si="2"/>
        <v>0</v>
      </c>
      <c r="I14" t="b">
        <f t="shared" si="3"/>
        <v>0</v>
      </c>
      <c r="J14" t="s">
        <v>34</v>
      </c>
    </row>
    <row r="15" spans="1:9" ht="12.75">
      <c r="A15">
        <f t="shared" si="0"/>
        <v>14</v>
      </c>
      <c r="B15" t="s">
        <v>19</v>
      </c>
      <c r="C15" s="1" t="s">
        <v>6</v>
      </c>
      <c r="D15" s="5">
        <v>36923</v>
      </c>
      <c r="E15" s="4">
        <v>450</v>
      </c>
      <c r="F15" t="s">
        <v>9</v>
      </c>
      <c r="G15" t="b">
        <f t="shared" si="1"/>
        <v>0</v>
      </c>
      <c r="H15" t="b">
        <f t="shared" si="2"/>
        <v>0</v>
      </c>
      <c r="I15" t="b">
        <f t="shared" si="3"/>
        <v>0</v>
      </c>
    </row>
    <row r="16" spans="1:9" ht="12.75">
      <c r="A16">
        <f t="shared" si="0"/>
        <v>15</v>
      </c>
      <c r="B16" t="s">
        <v>19</v>
      </c>
      <c r="C16" s="1" t="s">
        <v>6</v>
      </c>
      <c r="D16" s="5">
        <v>36892</v>
      </c>
      <c r="E16" s="4">
        <v>1000</v>
      </c>
      <c r="F16" t="s">
        <v>9</v>
      </c>
      <c r="G16" t="b">
        <f t="shared" si="1"/>
        <v>0</v>
      </c>
      <c r="H16" t="b">
        <f t="shared" si="2"/>
        <v>0</v>
      </c>
      <c r="I16" t="b">
        <f t="shared" si="3"/>
        <v>0</v>
      </c>
    </row>
    <row r="17" spans="1:9" ht="12.75">
      <c r="A17">
        <f t="shared" si="0"/>
        <v>16</v>
      </c>
      <c r="B17" t="s">
        <v>19</v>
      </c>
      <c r="C17" s="1" t="s">
        <v>6</v>
      </c>
      <c r="D17" s="5">
        <v>36892</v>
      </c>
      <c r="E17" s="4">
        <v>1200</v>
      </c>
      <c r="F17" t="s">
        <v>10</v>
      </c>
      <c r="G17" t="b">
        <f t="shared" si="1"/>
        <v>0</v>
      </c>
      <c r="H17" t="b">
        <f t="shared" si="2"/>
        <v>0</v>
      </c>
      <c r="I17" t="b">
        <f t="shared" si="3"/>
        <v>0</v>
      </c>
    </row>
    <row r="18" spans="1:9" ht="12.75">
      <c r="A18">
        <f t="shared" si="0"/>
        <v>17</v>
      </c>
      <c r="B18" t="s">
        <v>23</v>
      </c>
      <c r="C18" s="1" t="s">
        <v>24</v>
      </c>
      <c r="D18" s="5">
        <v>36923</v>
      </c>
      <c r="E18" s="4">
        <v>1400</v>
      </c>
      <c r="F18" t="s">
        <v>9</v>
      </c>
      <c r="G18" t="b">
        <f t="shared" si="1"/>
        <v>1</v>
      </c>
      <c r="H18" t="b">
        <f t="shared" si="2"/>
        <v>0</v>
      </c>
      <c r="I18" t="b">
        <f t="shared" si="3"/>
        <v>0</v>
      </c>
    </row>
    <row r="19" spans="1:9" ht="12.75">
      <c r="A19">
        <f t="shared" si="0"/>
        <v>18</v>
      </c>
      <c r="B19" t="s">
        <v>23</v>
      </c>
      <c r="C19" s="1" t="s">
        <v>24</v>
      </c>
      <c r="D19" s="5">
        <v>36892</v>
      </c>
      <c r="E19" s="4">
        <v>750</v>
      </c>
      <c r="F19" t="s">
        <v>9</v>
      </c>
      <c r="G19" t="b">
        <f t="shared" si="1"/>
        <v>1</v>
      </c>
      <c r="H19" t="b">
        <f t="shared" si="2"/>
        <v>0</v>
      </c>
      <c r="I19" t="b">
        <f t="shared" si="3"/>
        <v>0</v>
      </c>
    </row>
    <row r="20" spans="1:9" ht="12.75">
      <c r="A20">
        <f t="shared" si="0"/>
        <v>19</v>
      </c>
      <c r="B20" t="s">
        <v>23</v>
      </c>
      <c r="C20" s="1" t="s">
        <v>24</v>
      </c>
      <c r="D20" s="5">
        <v>36892</v>
      </c>
      <c r="E20" s="4">
        <v>750</v>
      </c>
      <c r="F20" t="s">
        <v>9</v>
      </c>
      <c r="G20" t="b">
        <f t="shared" si="1"/>
        <v>1</v>
      </c>
      <c r="H20" t="b">
        <f t="shared" si="2"/>
        <v>0</v>
      </c>
      <c r="I20" t="b">
        <f t="shared" si="3"/>
        <v>0</v>
      </c>
    </row>
    <row r="21" spans="1:9" ht="12.75">
      <c r="A21">
        <f t="shared" si="0"/>
        <v>20</v>
      </c>
      <c r="B21" t="s">
        <v>16</v>
      </c>
      <c r="C21" s="1" t="s">
        <v>7</v>
      </c>
      <c r="D21" s="5">
        <v>36923</v>
      </c>
      <c r="E21" s="4">
        <v>1400</v>
      </c>
      <c r="F21" t="s">
        <v>9</v>
      </c>
      <c r="G21" t="b">
        <f t="shared" si="1"/>
        <v>0</v>
      </c>
      <c r="H21" t="b">
        <f t="shared" si="2"/>
        <v>0</v>
      </c>
      <c r="I21" t="b">
        <f t="shared" si="3"/>
        <v>0</v>
      </c>
    </row>
    <row r="22" spans="1:9" ht="12.75">
      <c r="A22">
        <f t="shared" si="0"/>
        <v>21</v>
      </c>
      <c r="B22" t="s">
        <v>16</v>
      </c>
      <c r="C22" s="1" t="s">
        <v>7</v>
      </c>
      <c r="D22" s="5">
        <v>36923</v>
      </c>
      <c r="E22" s="4">
        <v>700</v>
      </c>
      <c r="F22" t="s">
        <v>10</v>
      </c>
      <c r="G22" t="b">
        <f t="shared" si="1"/>
        <v>0</v>
      </c>
      <c r="H22" t="b">
        <f t="shared" si="2"/>
        <v>0</v>
      </c>
      <c r="I22" t="b">
        <f t="shared" si="3"/>
        <v>0</v>
      </c>
    </row>
    <row r="23" spans="1:9" ht="12.75">
      <c r="A23">
        <f t="shared" si="0"/>
        <v>22</v>
      </c>
      <c r="B23" t="s">
        <v>16</v>
      </c>
      <c r="C23" s="1" t="s">
        <v>7</v>
      </c>
      <c r="D23" s="5">
        <v>36892</v>
      </c>
      <c r="E23" s="4">
        <v>750</v>
      </c>
      <c r="F23" t="s">
        <v>9</v>
      </c>
      <c r="G23" t="b">
        <f t="shared" si="1"/>
        <v>0</v>
      </c>
      <c r="H23" t="b">
        <f t="shared" si="2"/>
        <v>0</v>
      </c>
      <c r="I23" t="b">
        <f t="shared" si="3"/>
        <v>0</v>
      </c>
    </row>
    <row r="24" spans="1:9" ht="12.75">
      <c r="A24">
        <f t="shared" si="0"/>
        <v>23</v>
      </c>
      <c r="B24" t="s">
        <v>25</v>
      </c>
      <c r="C24" s="1" t="s">
        <v>26</v>
      </c>
      <c r="D24" s="5">
        <v>36923</v>
      </c>
      <c r="E24" s="4">
        <v>1400</v>
      </c>
      <c r="F24" t="s">
        <v>9</v>
      </c>
      <c r="G24" t="b">
        <f t="shared" si="1"/>
        <v>1</v>
      </c>
      <c r="H24" t="b">
        <f t="shared" si="2"/>
        <v>0</v>
      </c>
      <c r="I24" t="b">
        <f t="shared" si="3"/>
        <v>0</v>
      </c>
    </row>
    <row r="25" spans="1:9" ht="12.75">
      <c r="A25">
        <f t="shared" si="0"/>
        <v>24</v>
      </c>
      <c r="B25" t="s">
        <v>25</v>
      </c>
      <c r="C25" s="1" t="s">
        <v>26</v>
      </c>
      <c r="D25" s="5">
        <v>36923</v>
      </c>
      <c r="E25" s="4">
        <v>375</v>
      </c>
      <c r="F25" t="s">
        <v>11</v>
      </c>
      <c r="G25" t="b">
        <f t="shared" si="1"/>
        <v>1</v>
      </c>
      <c r="H25" t="b">
        <f t="shared" si="2"/>
        <v>0</v>
      </c>
      <c r="I25" t="b">
        <f t="shared" si="3"/>
        <v>0</v>
      </c>
    </row>
    <row r="26" spans="1:9" ht="12.75">
      <c r="A26">
        <f t="shared" si="0"/>
        <v>25</v>
      </c>
      <c r="B26" t="s">
        <v>25</v>
      </c>
      <c r="C26" s="1" t="s">
        <v>26</v>
      </c>
      <c r="D26" s="5">
        <v>36923</v>
      </c>
      <c r="E26" s="4">
        <v>1250</v>
      </c>
      <c r="F26" t="s">
        <v>10</v>
      </c>
      <c r="G26" t="b">
        <f t="shared" si="1"/>
        <v>1</v>
      </c>
      <c r="H26" t="b">
        <f t="shared" si="2"/>
        <v>0</v>
      </c>
      <c r="I26" t="b">
        <f t="shared" si="3"/>
        <v>0</v>
      </c>
    </row>
    <row r="27" spans="1:9" ht="12.75">
      <c r="A27">
        <f t="shared" si="0"/>
        <v>26</v>
      </c>
      <c r="B27" t="s">
        <v>13</v>
      </c>
      <c r="C27" s="1" t="s">
        <v>7</v>
      </c>
      <c r="D27" s="5">
        <v>36892</v>
      </c>
      <c r="E27" s="4">
        <v>400</v>
      </c>
      <c r="F27" t="s">
        <v>11</v>
      </c>
      <c r="G27" t="b">
        <f t="shared" si="1"/>
        <v>0</v>
      </c>
      <c r="H27" t="b">
        <f t="shared" si="2"/>
        <v>0</v>
      </c>
      <c r="I27" t="b">
        <f t="shared" si="3"/>
        <v>0</v>
      </c>
    </row>
    <row r="28" spans="1:9" ht="12.75">
      <c r="A28">
        <f t="shared" si="0"/>
        <v>27</v>
      </c>
      <c r="B28" t="s">
        <v>13</v>
      </c>
      <c r="C28" s="1" t="s">
        <v>7</v>
      </c>
      <c r="D28" s="5">
        <v>36923</v>
      </c>
      <c r="E28" s="4">
        <v>900</v>
      </c>
      <c r="F28" t="s">
        <v>10</v>
      </c>
      <c r="G28" t="b">
        <f t="shared" si="1"/>
        <v>0</v>
      </c>
      <c r="H28" t="b">
        <f t="shared" si="2"/>
        <v>0</v>
      </c>
      <c r="I28" t="b">
        <f t="shared" si="3"/>
        <v>0</v>
      </c>
    </row>
    <row r="29" spans="1:9" ht="12.75">
      <c r="A29">
        <f t="shared" si="0"/>
        <v>28</v>
      </c>
      <c r="B29" t="s">
        <v>13</v>
      </c>
      <c r="C29" s="1" t="s">
        <v>7</v>
      </c>
      <c r="D29" s="5">
        <v>36923</v>
      </c>
      <c r="E29" s="4">
        <v>1250</v>
      </c>
      <c r="F29" t="s">
        <v>10</v>
      </c>
      <c r="G29" t="b">
        <f t="shared" si="1"/>
        <v>0</v>
      </c>
      <c r="H29" t="b">
        <f t="shared" si="2"/>
        <v>0</v>
      </c>
      <c r="I29" t="b">
        <f t="shared" si="3"/>
        <v>0</v>
      </c>
    </row>
    <row r="30" spans="1:9" ht="12.75">
      <c r="A30">
        <f t="shared" si="0"/>
        <v>29</v>
      </c>
      <c r="B30" t="s">
        <v>17</v>
      </c>
      <c r="C30" s="1" t="s">
        <v>5</v>
      </c>
      <c r="D30" s="5">
        <v>36923</v>
      </c>
      <c r="E30" s="4">
        <v>580</v>
      </c>
      <c r="F30" t="s">
        <v>11</v>
      </c>
      <c r="G30" t="b">
        <f t="shared" si="1"/>
        <v>0</v>
      </c>
      <c r="H30" t="b">
        <f t="shared" si="2"/>
        <v>0</v>
      </c>
      <c r="I30" t="b">
        <f t="shared" si="3"/>
        <v>0</v>
      </c>
    </row>
    <row r="31" spans="1:9" ht="12.75">
      <c r="A31">
        <f t="shared" si="0"/>
        <v>30</v>
      </c>
      <c r="B31" t="s">
        <v>17</v>
      </c>
      <c r="C31" s="1" t="s">
        <v>5</v>
      </c>
      <c r="D31" s="5">
        <v>36892</v>
      </c>
      <c r="E31" s="4">
        <v>700</v>
      </c>
      <c r="F31" t="s">
        <v>9</v>
      </c>
      <c r="G31" t="b">
        <f t="shared" si="1"/>
        <v>0</v>
      </c>
      <c r="H31" t="b">
        <f t="shared" si="2"/>
        <v>1</v>
      </c>
      <c r="I31" t="b">
        <f t="shared" si="3"/>
        <v>1</v>
      </c>
    </row>
    <row r="32" spans="1:9" ht="12.75">
      <c r="A32">
        <f t="shared" si="0"/>
        <v>31</v>
      </c>
      <c r="B32" t="s">
        <v>17</v>
      </c>
      <c r="C32" s="1" t="s">
        <v>5</v>
      </c>
      <c r="D32" s="5">
        <v>36892</v>
      </c>
      <c r="E32" s="4">
        <v>700</v>
      </c>
      <c r="F32" t="s">
        <v>9</v>
      </c>
      <c r="G32" t="b">
        <f t="shared" si="1"/>
        <v>0</v>
      </c>
      <c r="H32" t="b">
        <f t="shared" si="2"/>
        <v>1</v>
      </c>
      <c r="I32" t="b">
        <f t="shared" si="3"/>
        <v>1</v>
      </c>
    </row>
    <row r="33" spans="1:6" ht="12.75">
      <c r="A33" s="18"/>
      <c r="B33" s="18"/>
      <c r="C33" s="29"/>
      <c r="D33" s="29"/>
      <c r="E33" s="30"/>
      <c r="F33" s="18"/>
    </row>
    <row r="34" spans="1:6" ht="12.75">
      <c r="A34" s="18"/>
      <c r="B34" s="18"/>
      <c r="C34" s="29"/>
      <c r="D34" s="29"/>
      <c r="E34" s="30"/>
      <c r="F34" s="18"/>
    </row>
    <row r="35" spans="1:6" ht="12.75">
      <c r="A35" s="18"/>
      <c r="B35" s="18"/>
      <c r="C35" s="29"/>
      <c r="D35" s="29"/>
      <c r="E35" s="30"/>
      <c r="F35" s="18"/>
    </row>
    <row r="36" spans="1:6" ht="12.75">
      <c r="A36" s="18"/>
      <c r="B36" s="18"/>
      <c r="C36" s="29"/>
      <c r="D36" s="29"/>
      <c r="E36" s="30"/>
      <c r="F36" s="18"/>
    </row>
    <row r="37" spans="1:6" ht="12.75">
      <c r="A37" s="18"/>
      <c r="B37" s="18"/>
      <c r="C37" s="29"/>
      <c r="D37" s="29"/>
      <c r="E37" s="30"/>
      <c r="F37" s="18"/>
    </row>
    <row r="38" spans="1:6" ht="12.75">
      <c r="A38" s="18"/>
      <c r="B38" s="18"/>
      <c r="C38" s="29"/>
      <c r="D38" s="29"/>
      <c r="E38" s="30"/>
      <c r="F38" s="18"/>
    </row>
  </sheetData>
  <sheetProtection/>
  <autoFilter ref="A1:L32"/>
  <dataValidations count="3">
    <dataValidation type="whole" operator="greaterThanOrEqual" allowBlank="1" showInputMessage="1" showErrorMessage="1" promptTitle="שים לב!" prompt="יש להכניס מכירות שוות בלבד!" errorTitle="עצלן!" error="לך תמכור עוד" sqref="E1:E65536">
      <formula1>400</formula1>
    </dataValidation>
    <dataValidation errorStyle="warning" type="list" allowBlank="1" showInputMessage="1" showErrorMessage="1" promptTitle="שים לב" prompt="מומלץ לבחור מתוך רשימת האזורים" errorTitle="אולי טעית?" error="המלצנו לבחור אזור מהרשימה" sqref="C1:C65536">
      <formula1>$J$8:$J$14</formula1>
    </dataValidation>
    <dataValidation allowBlank="1" showErrorMessage="1" promptTitle="Hello" prompt="Make sure you put in the right date." errorTitle="Idiot" error="You moron." sqref="H1"/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Cinelli</dc:creator>
  <cp:keywords/>
  <dc:description/>
  <cp:lastModifiedBy>שלמה ארד</cp:lastModifiedBy>
  <dcterms:created xsi:type="dcterms:W3CDTF">2001-01-13T21:56:27Z</dcterms:created>
  <dcterms:modified xsi:type="dcterms:W3CDTF">2008-04-17T20:46:32Z</dcterms:modified>
  <cp:category/>
  <cp:version/>
  <cp:contentType/>
  <cp:contentStatus/>
</cp:coreProperties>
</file>